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CONTABILIDAD\C.P. MARGARITA GUEVARA\1 Cuenta Pública 2019 4to Trimestre  Carlos Hugo\4to. Trimestre\4to Trimestre Digital\"/>
    </mc:Choice>
  </mc:AlternateContent>
  <bookViews>
    <workbookView xWindow="0" yWindow="0" windowWidth="28800" windowHeight="1243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 i="5" l="1"/>
  <c r="T5" i="5"/>
  <c r="G9" i="5"/>
  <c r="H9" i="5"/>
  <c r="I9" i="5"/>
  <c r="J9" i="5"/>
  <c r="F9" i="5"/>
  <c r="V7" i="5" l="1"/>
  <c r="V6" i="5"/>
  <c r="V5" i="5"/>
  <c r="U7" i="5"/>
  <c r="U6" i="5"/>
</calcChain>
</file>

<file path=xl/sharedStrings.xml><?xml version="1.0" encoding="utf-8"?>
<sst xmlns="http://schemas.openxmlformats.org/spreadsheetml/2006/main" count="120" uniqueCount="107">
  <si>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</si>
  <si>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</si>
  <si>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</si>
  <si>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</si>
  <si>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</si>
  <si>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</si>
  <si>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</si>
  <si>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</si>
  <si>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</si>
  <si>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</si>
  <si>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</si>
  <si>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</si>
  <si>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</si>
  <si>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</si>
  <si>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</si>
  <si>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</si>
  <si>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</si>
  <si>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</si>
  <si>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</si>
  <si>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</si>
  <si>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</si>
  <si>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</si>
  <si>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</si>
  <si>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</si>
  <si>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</si>
  <si>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</si>
  <si>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</si>
  <si>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</si>
  <si>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</si>
  <si>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</si>
  <si>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</si>
  <si>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</si>
  <si>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</si>
  <si>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</si>
  <si>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</si>
  <si>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</si>
  <si>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</si>
  <si>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</si>
  <si>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</si>
  <si>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</si>
  <si>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</si>
  <si>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</si>
  <si>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</si>
  <si>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</si>
  <si>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</si>
  <si>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</si>
  <si>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</si>
  <si>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</si>
  <si>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</si>
  <si>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</si>
  <si>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</si>
  <si>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</si>
  <si>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</si>
  <si>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</si>
  <si>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</si>
  <si>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</si>
  <si>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</si>
  <si>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</si>
  <si>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</si>
  <si>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</si>
  <si>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</si>
  <si>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</si>
  <si>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</si>
  <si>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</si>
  <si>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</si>
  <si>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</si>
  <si>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</si>
  <si>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</si>
  <si>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</si>
  <si>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</si>
  <si>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</si>
  <si>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</si>
  <si>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</si>
  <si>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</si>
  <si>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</si>
  <si>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</si>
  <si>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</si>
  <si>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</si>
  <si>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</si>
  <si>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</si>
  <si>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</si>
  <si>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</si>
  <si>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</si>
  <si>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</si>
  <si>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</si>
  <si>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</si>
  <si>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Participación social para promover pavimentación de calles</t>
  </si>
  <si>
    <t>Fideicomiso de Obras por Cooperación</t>
  </si>
  <si>
    <t>SI</t>
  </si>
  <si>
    <t>Porcentaje de asambleas realizadas</t>
  </si>
  <si>
    <t>Porcentaje de acuerdos concluidos</t>
  </si>
  <si>
    <t>Porcentaje anual de cobranza de cartera vencida</t>
  </si>
  <si>
    <t xml:space="preserve"> =( Núm. de asambleas realizadas / núm. de asambleas programadas) * 100</t>
  </si>
  <si>
    <t>(Acuerdos  de coordinación para la gestión de obras de pavimentación concluidos satisfactoriamente/Acuerdos  de coordinación para la gestión de obras de pavimentación)*100</t>
  </si>
  <si>
    <t>(Recaudación de cartera vencida / Monto programado de la cartera vencida a  recuperar en el año de las obras públicas ejecutadas)*100</t>
  </si>
  <si>
    <t>E</t>
  </si>
  <si>
    <t>K</t>
  </si>
  <si>
    <t>2.2.2</t>
  </si>
  <si>
    <t>.2.2.2</t>
  </si>
  <si>
    <t>Integración de  la estructura de participación social a través  de la organización y convocatoria de los ciudadanos para gestionar la pavimentación de las calles.</t>
  </si>
  <si>
    <t>Generación de mejores estrategias de coordinación entre dependencias, para resolver la problemática al momento de ejecutar la obra y atender la gestión social de los ciudadanos en las pavimentaciones de las calles.</t>
  </si>
  <si>
    <t>Gestión de adeudos en  las aportaciones  provenientes de los cooperadores en obras de pavimentación por cooperación, de acuerdo a los programas del Fidoc.</t>
  </si>
  <si>
    <t>Porcentaje</t>
  </si>
  <si>
    <t>Número de asambleas  realizadas y Número de asambleas  programadas</t>
  </si>
  <si>
    <t>Número de acuerdos  realizadas y Número de acuerdos programados</t>
  </si>
  <si>
    <t>Recursos recuperados de cartera vencida  y recursos a recaudar en el año</t>
  </si>
  <si>
    <t>FIDEICOMISO DE OBRAS POR COOPERACION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</si>
</sst>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wrapText="1"/>
      <protection locked="0"/>
    </xf>
    <xf numFmtId="43" fontId="0" fillId="0" borderId="0" xfId="17" applyFont="1" applyAlignment="1" applyProtection="1">
      <alignment horizontal="center" vertical="top"/>
      <protection locked="0"/>
    </xf>
    <xf numFmtId="43" fontId="11" fillId="0" borderId="0" xfId="0" applyNumberFormat="1" applyFont="1" applyProtection="1">
      <protection locked="0"/>
    </xf>
    <xf numFmtId="0" fontId="0" fillId="0" borderId="0" xfId="0" applyFont="1" applyAlignment="1" applyProtection="1">
      <alignment horizontal="left" vertical="top" wrapText="1"/>
      <protection locked="0"/>
    </xf>
    <xf numFmtId="0" fontId="0" fillId="0" borderId="5" xfId="0" applyFont="1" applyBorder="1" applyAlignment="1" applyProtection="1">
      <alignment horizontal="center" wrapText="1"/>
      <protection locked="0"/>
    </xf>
    <xf numFmtId="0" fontId="0" fillId="0" borderId="0" xfId="0" applyFont="1" applyAlignment="1" applyProtection="1">
      <alignment horizontal="center" wrapText="1"/>
      <protection locked="0"/>
    </xf>
    <xf numFmtId="0" fontId="0" fillId="0" borderId="0" xfId="0" applyFont="1" applyAlignment="1" applyProtection="1">
      <alignment horizontal="center"/>
    </xf>
    <xf numFmtId="0" fontId="0" fillId="0" borderId="0" xfId="0" applyFont="1" applyAlignment="1" applyProtection="1">
      <alignment wrapText="1"/>
    </xf>
    <xf numFmtId="44" fontId="0" fillId="0" borderId="0" xfId="18" applyFont="1" applyProtection="1">
      <protection locked="0"/>
    </xf>
    <xf numFmtId="9" fontId="0" fillId="0" borderId="0" xfId="19" applyFont="1" applyProtection="1">
      <protection locked="0"/>
    </xf>
    <xf numFmtId="44" fontId="0" fillId="0" borderId="0" xfId="0" applyNumberFormat="1" applyFont="1" applyProtection="1">
      <protection locked="0"/>
    </xf>
    <xf numFmtId="0" fontId="0" fillId="0" borderId="0" xfId="0" applyFont="1" applyFill="1" applyProtection="1">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20">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election activeCell="J17" sqref="J17"/>
    </sheetView>
  </sheetViews>
  <sheetFormatPr baseColWidth="10" defaultRowHeight="11.25" x14ac:dyDescent="0.2"/>
  <cols>
    <col min="1" max="1" width="13.83203125" style="3" customWidth="1"/>
    <col min="2" max="2" width="15.1640625" style="2" customWidth="1"/>
    <col min="3" max="3" width="22" style="2" customWidth="1"/>
    <col min="4" max="4" width="27.83203125" style="2" customWidth="1"/>
    <col min="5" max="5" width="21.5" style="2" customWidth="1"/>
    <col min="6" max="12" width="17" style="2" customWidth="1"/>
    <col min="13" max="13" width="44.1640625" style="2" customWidth="1"/>
    <col min="14" max="14" width="23" style="2" customWidth="1"/>
    <col min="15" max="15" width="14.1640625" style="2" customWidth="1"/>
    <col min="16" max="16" width="24.5" style="2" customWidth="1"/>
    <col min="17" max="17" width="23.33203125" style="2" customWidth="1"/>
    <col min="18" max="20" width="15" style="2" bestFit="1" customWidth="1"/>
    <col min="21" max="21" width="12" style="2"/>
    <col min="22" max="22" width="15" style="2" bestFit="1" customWidth="1"/>
    <col min="23" max="23" width="14.5" style="3" customWidth="1"/>
    <col min="24" max="16384" width="12" style="3"/>
  </cols>
  <sheetData>
    <row r="1" spans="1:23" s="1" customFormat="1" ht="60" customHeight="1" x14ac:dyDescent="0.2">
      <c r="A1" s="54" t="s">
        <v>106</v>
      </c>
      <c r="B1" s="55"/>
      <c r="C1" s="55"/>
      <c r="D1" s="55"/>
      <c r="E1" s="55"/>
      <c r="F1" s="55"/>
      <c r="G1" s="55"/>
      <c r="H1" s="55"/>
      <c r="I1" s="55"/>
      <c r="J1" s="55"/>
      <c r="K1" s="55"/>
      <c r="L1" s="55"/>
      <c r="M1" s="55"/>
      <c r="N1" s="55"/>
      <c r="O1" s="55"/>
      <c r="P1" s="55"/>
      <c r="Q1" s="55"/>
      <c r="R1" s="55"/>
      <c r="S1" s="55"/>
      <c r="T1" s="55"/>
      <c r="U1" s="55"/>
      <c r="V1" s="55"/>
      <c r="W1" s="56"/>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45" x14ac:dyDescent="0.2">
      <c r="A5" s="46" t="s">
        <v>95</v>
      </c>
      <c r="B5" s="46">
        <v>1</v>
      </c>
      <c r="C5" s="42" t="s">
        <v>86</v>
      </c>
      <c r="D5" s="46" t="s">
        <v>97</v>
      </c>
      <c r="E5" s="45" t="s">
        <v>87</v>
      </c>
      <c r="F5" s="19">
        <v>12134434.609999999</v>
      </c>
      <c r="G5" s="19">
        <v>12205244.279999999</v>
      </c>
      <c r="H5" s="43">
        <v>11873715.35</v>
      </c>
      <c r="I5" s="43">
        <v>11873715.35</v>
      </c>
      <c r="J5" s="43">
        <v>11785343.779999999</v>
      </c>
      <c r="K5" s="48" t="s">
        <v>88</v>
      </c>
      <c r="L5" s="3" t="s">
        <v>30</v>
      </c>
      <c r="M5" s="49" t="s">
        <v>99</v>
      </c>
      <c r="N5" s="49" t="s">
        <v>89</v>
      </c>
      <c r="O5" s="48">
        <v>2.1</v>
      </c>
      <c r="P5" s="17" t="s">
        <v>92</v>
      </c>
      <c r="Q5" s="17" t="s">
        <v>103</v>
      </c>
      <c r="R5" s="2">
        <v>720</v>
      </c>
      <c r="S5" s="2">
        <v>495</v>
      </c>
      <c r="T5" s="53">
        <f>382+45+45+29</f>
        <v>501</v>
      </c>
      <c r="U5" s="51">
        <f>+T5/S5</f>
        <v>1.0121212121212122</v>
      </c>
      <c r="V5" s="2">
        <f>+T5</f>
        <v>501</v>
      </c>
      <c r="W5" s="3" t="s">
        <v>102</v>
      </c>
    </row>
    <row r="6" spans="1:23" ht="96.75" customHeight="1" x14ac:dyDescent="0.2">
      <c r="A6" s="47" t="s">
        <v>96</v>
      </c>
      <c r="B6" s="47">
        <v>2</v>
      </c>
      <c r="C6" s="42" t="s">
        <v>86</v>
      </c>
      <c r="D6" s="47" t="s">
        <v>98</v>
      </c>
      <c r="E6" s="45" t="s">
        <v>87</v>
      </c>
      <c r="F6" s="19">
        <v>365000</v>
      </c>
      <c r="G6" s="19">
        <v>1118914</v>
      </c>
      <c r="H6" s="43">
        <v>926003.78999999992</v>
      </c>
      <c r="I6" s="43">
        <v>926003.78999999992</v>
      </c>
      <c r="J6" s="43">
        <v>919600.59</v>
      </c>
      <c r="K6" s="48" t="s">
        <v>88</v>
      </c>
      <c r="L6" s="3" t="s">
        <v>30</v>
      </c>
      <c r="M6" s="49" t="s">
        <v>100</v>
      </c>
      <c r="N6" s="49" t="s">
        <v>90</v>
      </c>
      <c r="O6" s="48">
        <v>2.2000000000000002</v>
      </c>
      <c r="P6" s="17" t="s">
        <v>93</v>
      </c>
      <c r="Q6" s="17" t="s">
        <v>104</v>
      </c>
      <c r="R6" s="2">
        <v>5</v>
      </c>
      <c r="S6" s="2">
        <v>5</v>
      </c>
      <c r="T6" s="2">
        <v>7</v>
      </c>
      <c r="U6" s="51">
        <f>+T6/R6</f>
        <v>1.4</v>
      </c>
      <c r="V6" s="2">
        <f>+T6</f>
        <v>7</v>
      </c>
      <c r="W6" s="3" t="s">
        <v>102</v>
      </c>
    </row>
    <row r="7" spans="1:23" ht="67.5" x14ac:dyDescent="0.2">
      <c r="A7" s="47" t="s">
        <v>95</v>
      </c>
      <c r="B7" s="47">
        <v>3</v>
      </c>
      <c r="C7" s="42" t="s">
        <v>86</v>
      </c>
      <c r="D7" s="47" t="s">
        <v>97</v>
      </c>
      <c r="E7" s="45" t="s">
        <v>87</v>
      </c>
      <c r="F7" s="19">
        <v>4182502.21</v>
      </c>
      <c r="G7" s="19">
        <v>3357778.54</v>
      </c>
      <c r="H7" s="43">
        <v>3118862.6799999997</v>
      </c>
      <c r="I7" s="43">
        <v>3118862.6799999997</v>
      </c>
      <c r="J7" s="43">
        <v>2809806.4499999997</v>
      </c>
      <c r="K7" s="48" t="s">
        <v>88</v>
      </c>
      <c r="L7" s="3" t="s">
        <v>30</v>
      </c>
      <c r="M7" s="49" t="s">
        <v>101</v>
      </c>
      <c r="N7" s="49" t="s">
        <v>91</v>
      </c>
      <c r="O7" s="48">
        <v>2.2999999999999998</v>
      </c>
      <c r="P7" s="17" t="s">
        <v>94</v>
      </c>
      <c r="Q7" s="17" t="s">
        <v>105</v>
      </c>
      <c r="R7" s="50">
        <v>17000000</v>
      </c>
      <c r="S7" s="50">
        <v>17000000</v>
      </c>
      <c r="T7" s="50">
        <v>15406454.289999997</v>
      </c>
      <c r="U7" s="51">
        <f>+T7/R7</f>
        <v>0.90626201705882337</v>
      </c>
      <c r="V7" s="52">
        <f>+T7</f>
        <v>15406454.289999997</v>
      </c>
      <c r="W7" s="3" t="s">
        <v>102</v>
      </c>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44">
        <f>SUM(F5:F7)</f>
        <v>16681936.82</v>
      </c>
      <c r="G9" s="44">
        <f t="shared" ref="G9:J9" si="0">SUM(G5:G7)</f>
        <v>16681936.82</v>
      </c>
      <c r="H9" s="44">
        <f t="shared" si="0"/>
        <v>15918581.819999998</v>
      </c>
      <c r="I9" s="44">
        <f t="shared" si="0"/>
        <v>15918581.819999998</v>
      </c>
      <c r="J9" s="44">
        <f t="shared" si="0"/>
        <v>15514750.819999998</v>
      </c>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60" zoomScaleNormal="160" workbookViewId="0">
      <pane ySplit="4" topLeftCell="A5"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2017-03-30T22:24:32Z</cp:lastPrinted>
  <dcterms:created xsi:type="dcterms:W3CDTF">2014-10-22T05:35:08Z</dcterms:created>
  <dcterms:modified xsi:type="dcterms:W3CDTF">2020-01-22T17:08:00Z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